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0560" windowHeight="52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3" i="1"/>
  <c r="H18"/>
  <c r="H7"/>
  <c r="H5"/>
  <c r="H16"/>
  <c r="H22"/>
  <c r="H6"/>
  <c r="G7"/>
  <c r="G8"/>
  <c r="H8" s="1"/>
  <c r="G9"/>
  <c r="H9" s="1"/>
  <c r="G10"/>
  <c r="H10" s="1"/>
  <c r="G11"/>
  <c r="H11" s="1"/>
  <c r="G12"/>
  <c r="H12" s="1"/>
  <c r="H17"/>
  <c r="H15"/>
  <c r="H14"/>
  <c r="H23" l="1"/>
</calcChain>
</file>

<file path=xl/sharedStrings.xml><?xml version="1.0" encoding="utf-8"?>
<sst xmlns="http://schemas.openxmlformats.org/spreadsheetml/2006/main" count="55" uniqueCount="45">
  <si>
    <t>학교 부수비용</t>
    <phoneticPr fontId="2" type="noConversion"/>
  </si>
  <si>
    <t>전기 전화,인터넷</t>
    <phoneticPr fontId="2" type="noConversion"/>
  </si>
  <si>
    <t>호주대사관비자인지대</t>
    <phoneticPr fontId="2" type="noConversion"/>
  </si>
  <si>
    <t>단위</t>
    <phoneticPr fontId="2" type="noConversion"/>
  </si>
  <si>
    <t>A$</t>
    <phoneticPr fontId="2" type="noConversion"/>
  </si>
  <si>
    <t>\</t>
    <phoneticPr fontId="2" type="noConversion"/>
  </si>
  <si>
    <t>신체검사비(지정병원)</t>
    <phoneticPr fontId="2" type="noConversion"/>
  </si>
  <si>
    <t>집 랜트비용</t>
    <phoneticPr fontId="2" type="noConversion"/>
  </si>
  <si>
    <t>생활비</t>
    <phoneticPr fontId="2" type="noConversion"/>
  </si>
  <si>
    <t>학비(1년)</t>
    <phoneticPr fontId="2" type="noConversion"/>
  </si>
  <si>
    <t>보호자 의료보험료</t>
    <phoneticPr fontId="2" type="noConversion"/>
  </si>
  <si>
    <t>의료보험가입 1년(의무)</t>
    <phoneticPr fontId="2" type="noConversion"/>
  </si>
  <si>
    <t>비 고</t>
    <phoneticPr fontId="2" type="noConversion"/>
  </si>
  <si>
    <t>단 가</t>
    <phoneticPr fontId="2" type="noConversion"/>
  </si>
  <si>
    <t>학비 및</t>
    <phoneticPr fontId="2" type="noConversion"/>
  </si>
  <si>
    <t xml:space="preserve">기본 </t>
    <phoneticPr fontId="2" type="noConversion"/>
  </si>
  <si>
    <t>정착비</t>
    <phoneticPr fontId="2" type="noConversion"/>
  </si>
  <si>
    <t>실 준비비</t>
    <phoneticPr fontId="2" type="noConversion"/>
  </si>
  <si>
    <t>소 계</t>
    <phoneticPr fontId="2" type="noConversion"/>
  </si>
  <si>
    <t>내    용</t>
    <phoneticPr fontId="2" type="noConversion"/>
  </si>
  <si>
    <t>한화 환산금액</t>
    <phoneticPr fontId="2" type="noConversion"/>
  </si>
  <si>
    <t>총 계</t>
    <phoneticPr fontId="2" type="noConversion"/>
  </si>
  <si>
    <t>외식, 자동차유지비제외</t>
    <phoneticPr fontId="2" type="noConversion"/>
  </si>
  <si>
    <t>* 상기 예상 비용에는 임시거처 비용, 자동차 유지비, 여행 경비는 고려 되지 않았습니다.</t>
    <phoneticPr fontId="2" type="noConversion"/>
  </si>
  <si>
    <r>
      <t>1년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왕복권 KAL기준/성수기 비수기 요금 차이</t>
    </r>
    <phoneticPr fontId="2" type="noConversion"/>
  </si>
  <si>
    <r>
      <t>호주대사관 지정병원, 성인:1</t>
    </r>
    <r>
      <rPr>
        <sz val="11"/>
        <rFont val="돋움"/>
        <family val="3"/>
        <charset val="129"/>
      </rPr>
      <t>5</t>
    </r>
    <r>
      <rPr>
        <sz val="11"/>
        <rFont val="돋움"/>
        <family val="3"/>
        <charset val="129"/>
      </rPr>
      <t>만원 소아:8만원</t>
    </r>
    <phoneticPr fontId="2" type="noConversion"/>
  </si>
  <si>
    <r>
      <t>남호주 주</t>
    </r>
    <r>
      <rPr>
        <sz val="11"/>
        <rFont val="돋움"/>
        <family val="3"/>
        <charset val="129"/>
      </rPr>
      <t xml:space="preserve"> 공립학교 YEAR 1- YEAR 7 까지 가격이 동일</t>
    </r>
    <phoneticPr fontId="2" type="noConversion"/>
  </si>
  <si>
    <t>bbozige@hotmail.com</t>
  </si>
  <si>
    <t>비용(A$)-1년기준</t>
    <phoneticPr fontId="2" type="noConversion"/>
  </si>
  <si>
    <t>교육청 Administration and Support Service Fee (첫해에만적용)</t>
    <phoneticPr fontId="2" type="noConversion"/>
  </si>
  <si>
    <t>Annual Support Service Fee</t>
    <phoneticPr fontId="2" type="noConversion"/>
  </si>
  <si>
    <t>학생보험(1년)</t>
    <phoneticPr fontId="2" type="noConversion"/>
  </si>
  <si>
    <t>인,주,년</t>
    <phoneticPr fontId="2" type="noConversion"/>
  </si>
  <si>
    <t xml:space="preserve">교복(2벌) 가방,교재비, 캠프 부수비용... </t>
    <phoneticPr fontId="2" type="noConversion"/>
  </si>
  <si>
    <r>
      <t>방</t>
    </r>
    <r>
      <rPr>
        <sz val="11"/>
        <rFont val="돋움"/>
        <family val="3"/>
        <charset val="129"/>
      </rPr>
      <t xml:space="preserve"> 2개의 아파트, </t>
    </r>
    <r>
      <rPr>
        <sz val="11"/>
        <rFont val="돋움"/>
        <family val="3"/>
        <charset val="129"/>
      </rPr>
      <t xml:space="preserve">가구 </t>
    </r>
    <r>
      <rPr>
        <sz val="11"/>
        <rFont val="돋움"/>
        <family val="3"/>
        <charset val="129"/>
      </rPr>
      <t>안 갖추어진 집기준</t>
    </r>
    <phoneticPr fontId="2" type="noConversion"/>
  </si>
  <si>
    <r>
      <t xml:space="preserve"> 공부하는</t>
    </r>
    <r>
      <rPr>
        <sz val="11"/>
        <rFont val="돋움"/>
        <family val="3"/>
        <charset val="129"/>
      </rPr>
      <t xml:space="preserve"> 기간에 대하여 학생 보험료를 지불해야 합니다</t>
    </r>
    <phoneticPr fontId="2" type="noConversion"/>
  </si>
  <si>
    <r>
      <t>첫해에만 비용이</t>
    </r>
    <r>
      <rPr>
        <sz val="11"/>
        <rFont val="돋움"/>
        <family val="3"/>
        <charset val="129"/>
      </rPr>
      <t xml:space="preserve"> 추가 되며 다음해에서는 비용을 내지 않습니다.</t>
    </r>
    <phoneticPr fontId="2" type="noConversion"/>
  </si>
  <si>
    <r>
      <t>매년 학비를</t>
    </r>
    <r>
      <rPr>
        <sz val="11"/>
        <rFont val="돋움"/>
        <family val="3"/>
        <charset val="129"/>
      </rPr>
      <t xml:space="preserve"> 낼때 부가되는 비용입니다.</t>
    </r>
    <phoneticPr fontId="2" type="noConversion"/>
  </si>
  <si>
    <t>A$ 1년</t>
    <phoneticPr fontId="2" type="noConversion"/>
  </si>
  <si>
    <t>A$ 1명</t>
    <phoneticPr fontId="2" type="noConversion"/>
  </si>
  <si>
    <t>항공요금</t>
    <phoneticPr fontId="2" type="noConversion"/>
  </si>
  <si>
    <r>
      <t xml:space="preserve">호주대사관제출 (학생비자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>명,가디안비자1명)</t>
    </r>
    <phoneticPr fontId="2" type="noConversion"/>
  </si>
  <si>
    <t xml:space="preserve">* 1년 예상비용 (애들레이드 기준, 학생 1명이 공립학교 다니고 보호자 1인 동반 일 경우) </t>
    <phoneticPr fontId="2" type="noConversion"/>
  </si>
  <si>
    <t>남호주 공립학교 정식 유학원을 통하여 입학 수속을 할 경우</t>
    <phoneticPr fontId="2" type="noConversion"/>
  </si>
  <si>
    <t>유학원 수속료를 지불 하실 수 있으므로 그 금액 또한 추가하시면 됩니다.</t>
    <phoneticPr fontId="2" type="noConversion"/>
  </si>
</sst>
</file>

<file path=xl/styles.xml><?xml version="1.0" encoding="utf-8"?>
<styleSheet xmlns="http://schemas.openxmlformats.org/spreadsheetml/2006/main">
  <numFmts count="7">
    <numFmt numFmtId="176" formatCode="_(&quot;₩&quot;* #,##0_);_(&quot;₩&quot;* \(#,##0\);_(&quot;₩&quot;* &quot;-&quot;_);_(@_)"/>
    <numFmt numFmtId="177" formatCode="_(* #,##0_);_(* \(#,##0\);_(* &quot;-&quot;_);_(@_)"/>
    <numFmt numFmtId="178" formatCode="&quot;₩&quot;#,##0"/>
    <numFmt numFmtId="179" formatCode="&quot;₩&quot;#,##0_);[Red]\(&quot;₩&quot;#,##0\)"/>
    <numFmt numFmtId="180" formatCode="[$AUD]\ #,##0.00"/>
    <numFmt numFmtId="181" formatCode="[$KRW]\ #,##0"/>
    <numFmt numFmtId="182" formatCode="\$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2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7" fontId="0" fillId="0" borderId="0" xfId="1" applyFont="1" applyAlignment="1">
      <alignment horizontal="right" vertical="center"/>
    </xf>
    <xf numFmtId="179" fontId="0" fillId="2" borderId="1" xfId="2" applyNumberFormat="1" applyFont="1" applyFill="1" applyBorder="1" applyAlignment="1">
      <alignment horizontal="right" vertical="center"/>
    </xf>
    <xf numFmtId="179" fontId="0" fillId="0" borderId="1" xfId="2" applyNumberFormat="1" applyFont="1" applyFill="1" applyBorder="1" applyAlignment="1">
      <alignment horizontal="right" vertical="center"/>
    </xf>
    <xf numFmtId="177" fontId="0" fillId="0" borderId="1" xfId="1" applyFont="1" applyBorder="1" applyAlignment="1">
      <alignment horizontal="right" vertical="center"/>
    </xf>
    <xf numFmtId="179" fontId="3" fillId="2" borderId="1" xfId="2" applyNumberFormat="1" applyFont="1" applyFill="1" applyBorder="1" applyAlignment="1">
      <alignment horizontal="right" vertical="center"/>
    </xf>
    <xf numFmtId="177" fontId="0" fillId="2" borderId="1" xfId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177" fontId="0" fillId="0" borderId="0" xfId="1" applyFont="1" applyAlignment="1">
      <alignment horizontal="left" vertical="center"/>
    </xf>
    <xf numFmtId="177" fontId="3" fillId="0" borderId="0" xfId="1" applyFont="1" applyAlignment="1">
      <alignment horizontal="left" vertical="center"/>
    </xf>
    <xf numFmtId="177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77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quotePrefix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79" fontId="0" fillId="0" borderId="0" xfId="0" applyNumberFormat="1" applyAlignment="1">
      <alignment horizontal="left" vertical="center"/>
    </xf>
    <xf numFmtId="178" fontId="4" fillId="2" borderId="1" xfId="2" applyNumberFormat="1" applyFont="1" applyFill="1" applyBorder="1" applyAlignment="1">
      <alignment horizontal="left" vertical="center"/>
    </xf>
    <xf numFmtId="179" fontId="0" fillId="0" borderId="0" xfId="1" applyNumberFormat="1" applyFont="1" applyAlignment="1">
      <alignment horizontal="right" vertical="center"/>
    </xf>
    <xf numFmtId="180" fontId="5" fillId="0" borderId="0" xfId="1" applyNumberFormat="1" applyFont="1" applyAlignment="1">
      <alignment horizontal="right" vertical="center"/>
    </xf>
    <xf numFmtId="181" fontId="5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7" fontId="0" fillId="3" borderId="1" xfId="1" applyFont="1" applyFill="1" applyBorder="1" applyAlignment="1">
      <alignment horizontal="right" vertical="center"/>
    </xf>
    <xf numFmtId="177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9" fontId="0" fillId="3" borderId="1" xfId="2" applyNumberFormat="1" applyFont="1" applyFill="1" applyBorder="1" applyAlignment="1">
      <alignment horizontal="right" vertical="center"/>
    </xf>
    <xf numFmtId="178" fontId="1" fillId="3" borderId="1" xfId="2" applyNumberFormat="1" applyFont="1" applyFill="1" applyBorder="1" applyAlignment="1">
      <alignment horizontal="left" vertical="center"/>
    </xf>
    <xf numFmtId="182" fontId="0" fillId="0" borderId="1" xfId="1" applyNumberFormat="1" applyFont="1" applyBorder="1" applyAlignment="1">
      <alignment horizontal="center" vertical="center"/>
    </xf>
    <xf numFmtId="179" fontId="0" fillId="2" borderId="1" xfId="2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workbookViewId="0">
      <selection activeCell="G18" sqref="G18"/>
    </sheetView>
  </sheetViews>
  <sheetFormatPr defaultRowHeight="13.5"/>
  <cols>
    <col min="1" max="1" width="0.5546875" customWidth="1"/>
    <col min="2" max="2" width="9.77734375" style="6" customWidth="1"/>
    <col min="3" max="3" width="19.88671875" style="6" customWidth="1"/>
    <col min="4" max="4" width="11" style="11" customWidth="1"/>
    <col min="5" max="5" width="8" style="5" bestFit="1" customWidth="1"/>
    <col min="6" max="6" width="8.21875" style="6" bestFit="1" customWidth="1"/>
    <col min="7" max="7" width="18" style="5" customWidth="1"/>
    <col min="8" max="8" width="14.33203125" style="11" customWidth="1"/>
    <col min="9" max="9" width="43" style="17" customWidth="1"/>
  </cols>
  <sheetData>
    <row r="1" spans="1:9" ht="19.5" customHeight="1"/>
    <row r="2" spans="1:9" ht="24" customHeight="1">
      <c r="B2" s="19" t="s">
        <v>42</v>
      </c>
      <c r="D2" s="18"/>
      <c r="I2" s="32"/>
    </row>
    <row r="3" spans="1:9" ht="24" customHeight="1">
      <c r="B3" s="19"/>
      <c r="D3" s="18"/>
      <c r="H3" s="36">
        <v>1</v>
      </c>
      <c r="I3" s="37">
        <v>850</v>
      </c>
    </row>
    <row r="4" spans="1:9" s="1" customFormat="1" ht="22.5" customHeight="1">
      <c r="B4" s="47" t="s">
        <v>19</v>
      </c>
      <c r="C4" s="48"/>
      <c r="D4" s="20" t="s">
        <v>13</v>
      </c>
      <c r="E4" s="20" t="s">
        <v>3</v>
      </c>
      <c r="F4" s="21" t="s">
        <v>32</v>
      </c>
      <c r="G4" s="22" t="s">
        <v>28</v>
      </c>
      <c r="H4" s="22" t="s">
        <v>20</v>
      </c>
      <c r="I4" s="23" t="s">
        <v>12</v>
      </c>
    </row>
    <row r="5" spans="1:9" ht="24" customHeight="1">
      <c r="B5" s="26"/>
      <c r="C5" s="7" t="s">
        <v>9</v>
      </c>
      <c r="D5" s="14">
        <v>9000</v>
      </c>
      <c r="E5" s="3" t="s">
        <v>39</v>
      </c>
      <c r="F5" s="4">
        <v>1</v>
      </c>
      <c r="G5" s="45">
        <v>9400</v>
      </c>
      <c r="H5" s="12">
        <f>G5*I3</f>
        <v>7990000</v>
      </c>
      <c r="I5" s="24" t="s">
        <v>26</v>
      </c>
    </row>
    <row r="6" spans="1:9" ht="24" customHeight="1">
      <c r="B6" s="27"/>
      <c r="C6" s="7" t="s">
        <v>31</v>
      </c>
      <c r="D6" s="14">
        <v>550</v>
      </c>
      <c r="E6" s="3" t="s">
        <v>39</v>
      </c>
      <c r="F6" s="4">
        <v>1</v>
      </c>
      <c r="G6" s="45">
        <v>530</v>
      </c>
      <c r="H6" s="12">
        <f>G6*I3</f>
        <v>450500</v>
      </c>
      <c r="I6" s="38" t="s">
        <v>35</v>
      </c>
    </row>
    <row r="7" spans="1:9" ht="47.25" customHeight="1">
      <c r="B7" s="27"/>
      <c r="C7" s="39" t="s">
        <v>29</v>
      </c>
      <c r="D7" s="14">
        <v>600</v>
      </c>
      <c r="E7" s="3" t="s">
        <v>39</v>
      </c>
      <c r="F7" s="4">
        <v>1</v>
      </c>
      <c r="G7" s="45">
        <f t="shared" ref="G7:G8" si="0">D7*F7</f>
        <v>600</v>
      </c>
      <c r="H7" s="12">
        <f>I3</f>
        <v>850</v>
      </c>
      <c r="I7" s="38" t="s">
        <v>36</v>
      </c>
    </row>
    <row r="8" spans="1:9" ht="29.25" customHeight="1">
      <c r="B8" s="27"/>
      <c r="C8" s="9" t="s">
        <v>30</v>
      </c>
      <c r="D8" s="14">
        <v>300</v>
      </c>
      <c r="E8" s="3" t="s">
        <v>39</v>
      </c>
      <c r="F8" s="4">
        <v>1</v>
      </c>
      <c r="G8" s="45">
        <f t="shared" si="0"/>
        <v>300</v>
      </c>
      <c r="H8" s="12">
        <f>G8*I3</f>
        <v>255000</v>
      </c>
      <c r="I8" s="38" t="s">
        <v>37</v>
      </c>
    </row>
    <row r="9" spans="1:9" ht="34.5" customHeight="1">
      <c r="A9" t="s">
        <v>27</v>
      </c>
      <c r="B9" s="27" t="s">
        <v>14</v>
      </c>
      <c r="C9" s="7" t="s">
        <v>0</v>
      </c>
      <c r="D9" s="14">
        <v>1500</v>
      </c>
      <c r="E9" s="3" t="s">
        <v>39</v>
      </c>
      <c r="F9" s="4">
        <v>1</v>
      </c>
      <c r="G9" s="45">
        <f>D9*F9</f>
        <v>1500</v>
      </c>
      <c r="H9" s="12">
        <f>G9*I3</f>
        <v>1275000</v>
      </c>
      <c r="I9" s="38" t="s">
        <v>33</v>
      </c>
    </row>
    <row r="10" spans="1:9" ht="24" customHeight="1">
      <c r="B10" s="27" t="s">
        <v>15</v>
      </c>
      <c r="C10" s="7" t="s">
        <v>7</v>
      </c>
      <c r="D10" s="14">
        <v>350</v>
      </c>
      <c r="E10" s="3" t="s">
        <v>38</v>
      </c>
      <c r="F10" s="4">
        <v>52</v>
      </c>
      <c r="G10" s="45">
        <f>D10*F10</f>
        <v>18200</v>
      </c>
      <c r="H10" s="12">
        <f>G10*I3</f>
        <v>15470000</v>
      </c>
      <c r="I10" s="38" t="s">
        <v>34</v>
      </c>
    </row>
    <row r="11" spans="1:9" ht="24" customHeight="1">
      <c r="B11" s="27" t="s">
        <v>16</v>
      </c>
      <c r="C11" s="7" t="s">
        <v>8</v>
      </c>
      <c r="D11" s="14">
        <v>200</v>
      </c>
      <c r="E11" s="3" t="s">
        <v>38</v>
      </c>
      <c r="F11" s="4">
        <v>52</v>
      </c>
      <c r="G11" s="45">
        <f>D11*F11</f>
        <v>10400</v>
      </c>
      <c r="H11" s="12">
        <f>G11*I3</f>
        <v>8840000</v>
      </c>
      <c r="I11" s="24" t="s">
        <v>22</v>
      </c>
    </row>
    <row r="12" spans="1:9" ht="24" customHeight="1">
      <c r="B12" s="28"/>
      <c r="C12" s="7" t="s">
        <v>1</v>
      </c>
      <c r="D12" s="14">
        <v>80</v>
      </c>
      <c r="E12" s="3" t="s">
        <v>38</v>
      </c>
      <c r="F12" s="4">
        <v>52</v>
      </c>
      <c r="G12" s="45">
        <f>D12*F12</f>
        <v>4160</v>
      </c>
      <c r="H12" s="12">
        <f>G12*I3</f>
        <v>3536000</v>
      </c>
      <c r="I12" s="24"/>
    </row>
    <row r="13" spans="1:9" ht="22.5" customHeight="1">
      <c r="B13" s="49" t="s">
        <v>18</v>
      </c>
      <c r="C13" s="50"/>
      <c r="D13" s="40"/>
      <c r="E13" s="41"/>
      <c r="F13" s="42"/>
      <c r="G13" s="41"/>
      <c r="H13" s="43">
        <f>SUM(H5:H12)</f>
        <v>37817350</v>
      </c>
      <c r="I13" s="44"/>
    </row>
    <row r="14" spans="1:9" s="1" customFormat="1" ht="24" customHeight="1">
      <c r="B14" s="26"/>
      <c r="C14" s="7" t="s">
        <v>2</v>
      </c>
      <c r="D14" s="14">
        <v>550</v>
      </c>
      <c r="E14" s="3" t="s">
        <v>5</v>
      </c>
      <c r="F14" s="4">
        <v>2</v>
      </c>
      <c r="G14" s="3"/>
      <c r="H14" s="13">
        <f>D14*F14</f>
        <v>1100</v>
      </c>
      <c r="I14" s="38" t="s">
        <v>41</v>
      </c>
    </row>
    <row r="15" spans="1:9" ht="24" customHeight="1">
      <c r="B15" s="27" t="s">
        <v>17</v>
      </c>
      <c r="C15" s="7" t="s">
        <v>6</v>
      </c>
      <c r="D15" s="14">
        <v>150000</v>
      </c>
      <c r="E15" s="3" t="s">
        <v>5</v>
      </c>
      <c r="F15" s="4">
        <v>2</v>
      </c>
      <c r="G15" s="3"/>
      <c r="H15" s="13">
        <f>D15*F15</f>
        <v>300000</v>
      </c>
      <c r="I15" s="24" t="s">
        <v>25</v>
      </c>
    </row>
    <row r="16" spans="1:9" ht="24" customHeight="1">
      <c r="B16" s="31"/>
      <c r="C16" s="9" t="s">
        <v>10</v>
      </c>
      <c r="D16" s="14">
        <v>1300</v>
      </c>
      <c r="E16" s="3" t="s">
        <v>4</v>
      </c>
      <c r="F16" s="4">
        <v>1</v>
      </c>
      <c r="G16" s="3"/>
      <c r="H16" s="13">
        <f>D16*I3</f>
        <v>1105000</v>
      </c>
      <c r="I16" s="24" t="s">
        <v>11</v>
      </c>
    </row>
    <row r="17" spans="2:9" ht="24" customHeight="1">
      <c r="B17" s="28"/>
      <c r="C17" s="7" t="s">
        <v>40</v>
      </c>
      <c r="D17" s="14">
        <v>1300000</v>
      </c>
      <c r="E17" s="3" t="s">
        <v>5</v>
      </c>
      <c r="F17" s="4">
        <v>2</v>
      </c>
      <c r="G17" s="3"/>
      <c r="H17" s="13">
        <f>D17*F17</f>
        <v>2600000</v>
      </c>
      <c r="I17" s="24" t="s">
        <v>24</v>
      </c>
    </row>
    <row r="18" spans="2:9" ht="24" customHeight="1">
      <c r="B18" s="49" t="s">
        <v>18</v>
      </c>
      <c r="C18" s="50"/>
      <c r="D18" s="40"/>
      <c r="E18" s="41"/>
      <c r="F18" s="42"/>
      <c r="G18" s="41"/>
      <c r="H18" s="43">
        <f>SUM(H14:H17)</f>
        <v>4006100</v>
      </c>
      <c r="I18" s="44"/>
    </row>
    <row r="19" spans="2:9" ht="24" customHeight="1">
      <c r="B19" s="29"/>
      <c r="C19" s="51" t="s">
        <v>43</v>
      </c>
      <c r="D19" s="52"/>
      <c r="E19" s="52"/>
      <c r="F19" s="52"/>
      <c r="G19" s="53"/>
      <c r="H19" s="46"/>
      <c r="I19" s="24"/>
    </row>
    <row r="20" spans="2:9" ht="24" customHeight="1">
      <c r="B20" s="27"/>
      <c r="C20" s="51" t="s">
        <v>44</v>
      </c>
      <c r="D20" s="52"/>
      <c r="E20" s="52"/>
      <c r="F20" s="52"/>
      <c r="G20" s="53"/>
      <c r="H20" s="46"/>
      <c r="I20" s="24"/>
    </row>
    <row r="21" spans="2:9" ht="24" customHeight="1">
      <c r="B21" s="30"/>
      <c r="C21" s="7"/>
      <c r="D21" s="14"/>
      <c r="E21" s="3"/>
      <c r="F21" s="4"/>
      <c r="G21" s="3"/>
      <c r="H21" s="12"/>
      <c r="I21" s="38"/>
    </row>
    <row r="22" spans="2:9" ht="24" customHeight="1">
      <c r="B22" s="49" t="s">
        <v>18</v>
      </c>
      <c r="C22" s="50"/>
      <c r="D22" s="40"/>
      <c r="E22" s="41"/>
      <c r="F22" s="42"/>
      <c r="G22" s="41"/>
      <c r="H22" s="43">
        <f>SUM(H19:H21)</f>
        <v>0</v>
      </c>
      <c r="I22" s="44"/>
    </row>
    <row r="23" spans="2:9" ht="24" customHeight="1">
      <c r="B23" s="47" t="s">
        <v>21</v>
      </c>
      <c r="C23" s="48"/>
      <c r="D23" s="16"/>
      <c r="E23" s="8"/>
      <c r="F23" s="2"/>
      <c r="G23" s="8"/>
      <c r="H23" s="15">
        <f>H13+H18</f>
        <v>41823450</v>
      </c>
      <c r="I23" s="34"/>
    </row>
    <row r="24" spans="2:9" ht="4.5" customHeight="1"/>
    <row r="25" spans="2:9">
      <c r="B25" s="25" t="s">
        <v>23</v>
      </c>
      <c r="C25" s="10"/>
      <c r="I25" s="33"/>
    </row>
    <row r="27" spans="2:9">
      <c r="H27" s="35"/>
    </row>
  </sheetData>
  <mergeCells count="7">
    <mergeCell ref="B23:C23"/>
    <mergeCell ref="B4:C4"/>
    <mergeCell ref="B13:C13"/>
    <mergeCell ref="B22:C22"/>
    <mergeCell ref="B18:C18"/>
    <mergeCell ref="C19:G19"/>
    <mergeCell ref="C20:G20"/>
  </mergeCells>
  <phoneticPr fontId="2" type="noConversion"/>
  <printOptions horizontalCentered="1" verticalCentered="1"/>
  <pageMargins left="0.55118110236220474" right="0.15748031496062992" top="0.35433070866141736" bottom="0.23622047244094491" header="0.23622047244094491" footer="0.1968503937007874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Im</dc:creator>
  <cp:lastModifiedBy>Tony HS Choi</cp:lastModifiedBy>
  <cp:lastPrinted>2014-09-18T07:05:59Z</cp:lastPrinted>
  <dcterms:created xsi:type="dcterms:W3CDTF">2005-01-27T03:40:23Z</dcterms:created>
  <dcterms:modified xsi:type="dcterms:W3CDTF">2016-09-12T07:56:45Z</dcterms:modified>
</cp:coreProperties>
</file>